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mail/Downloads/"/>
    </mc:Choice>
  </mc:AlternateContent>
  <xr:revisionPtr revIDLastSave="0" documentId="8_{3BAF3AA6-0517-1A42-804E-C0DA1D5EA4EA}" xr6:coauthVersionLast="45" xr6:coauthVersionMax="45" xr10:uidLastSave="{00000000-0000-0000-0000-000000000000}"/>
  <bookViews>
    <workbookView xWindow="0" yWindow="460" windowWidth="38400" windowHeight="19840" xr2:uid="{00000000-000D-0000-FFFF-FFFF00000000}"/>
  </bookViews>
  <sheets>
    <sheet name="Levenkostenberekening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4" i="1"/>
  <c r="J18" i="1" s="1"/>
  <c r="C25" i="1"/>
  <c r="C35" i="1"/>
  <c r="E32" i="1" s="1"/>
  <c r="G35" i="1" l="1"/>
  <c r="E33" i="1"/>
  <c r="C38" i="1"/>
  <c r="E29" i="1"/>
  <c r="E30" i="1"/>
  <c r="E31" i="1"/>
  <c r="E5" i="1"/>
  <c r="E9" i="1"/>
  <c r="E15" i="1"/>
  <c r="E12" i="1"/>
  <c r="E10" i="1"/>
  <c r="E23" i="1"/>
  <c r="E4" i="1"/>
  <c r="E8" i="1"/>
  <c r="E18" i="1"/>
  <c r="E14" i="1"/>
  <c r="E11" i="1"/>
  <c r="E3" i="1"/>
  <c r="E6" i="1"/>
  <c r="E13" i="1"/>
  <c r="E20" i="1"/>
  <c r="E21" i="1"/>
  <c r="E7" i="1"/>
  <c r="E17" i="1"/>
  <c r="E16" i="1"/>
  <c r="E22" i="1"/>
  <c r="E19" i="1"/>
  <c r="J19" i="1" l="1"/>
  <c r="J26" i="1" s="1"/>
  <c r="J28" i="1" s="1"/>
  <c r="J21" i="1"/>
</calcChain>
</file>

<file path=xl/sharedStrings.xml><?xml version="1.0" encoding="utf-8"?>
<sst xmlns="http://schemas.openxmlformats.org/spreadsheetml/2006/main" count="100" uniqueCount="54">
  <si>
    <t>LEVENSKOSTEN IN HUIS</t>
  </si>
  <si>
    <t>INKOMSTEN</t>
  </si>
  <si>
    <t>per maand</t>
  </si>
  <si>
    <t>netto per maand</t>
  </si>
  <si>
    <t>Onroerendezaakbelasting</t>
  </si>
  <si>
    <t>factuur per jaar</t>
  </si>
  <si>
    <t>Afvalstoffenheffing</t>
  </si>
  <si>
    <t>Rioolheffing</t>
  </si>
  <si>
    <t>Waterschapslasten</t>
  </si>
  <si>
    <t>bruto per maand</t>
  </si>
  <si>
    <t>VASTGOED</t>
  </si>
  <si>
    <t>ANDERE BELEGGINGEN</t>
  </si>
  <si>
    <t>Obligaties</t>
  </si>
  <si>
    <t xml:space="preserve">per maand </t>
  </si>
  <si>
    <t>Inboedel, opstal en glasverzekering</t>
  </si>
  <si>
    <t>TOTALE INKOMSTEN</t>
  </si>
  <si>
    <t>per maand netto</t>
  </si>
  <si>
    <t>RESULTAAT</t>
  </si>
  <si>
    <t>KOSTEN</t>
  </si>
  <si>
    <t>TOTAAL</t>
  </si>
  <si>
    <t>Fiscalert</t>
  </si>
  <si>
    <t>Spotify</t>
  </si>
  <si>
    <t>Hypotheek (€ 0,-)</t>
  </si>
  <si>
    <t>VVE Bijdrage</t>
  </si>
  <si>
    <t>Belastingen</t>
  </si>
  <si>
    <t>factuur per kwartaal</t>
  </si>
  <si>
    <t>WINST APP. P/M</t>
  </si>
  <si>
    <t>TOTALE KOSTEN</t>
  </si>
  <si>
    <t>Gas, Water en Licht</t>
  </si>
  <si>
    <t>Hypotheek box 1 (€ 300.000) met 2,1% rente</t>
  </si>
  <si>
    <t>Overlijdensrisico (ORV)</t>
  </si>
  <si>
    <t>Zorgverzekering van jou</t>
  </si>
  <si>
    <t>Zorgverzekering van je partner</t>
  </si>
  <si>
    <t>Verzekering Auto</t>
  </si>
  <si>
    <t>Brandstof auto</t>
  </si>
  <si>
    <t>Wegenbelasting auto</t>
  </si>
  <si>
    <t>Netflix</t>
  </si>
  <si>
    <t>Kapper</t>
  </si>
  <si>
    <t>Telefoonkosten</t>
  </si>
  <si>
    <t>Salaris partner</t>
  </si>
  <si>
    <t>Huurinkomsten apppartement X</t>
  </si>
  <si>
    <t>Salaris</t>
  </si>
  <si>
    <t>Kinderbijslag</t>
  </si>
  <si>
    <t>Dividend aandelenportefeuille</t>
  </si>
  <si>
    <t>TOTAAL SPAARVERMOGEN</t>
  </si>
  <si>
    <t>FINANCIELE VRIJHEID</t>
  </si>
  <si>
    <t>PASSIEVE INKOMSTEN</t>
  </si>
  <si>
    <t>RESTEREND</t>
  </si>
  <si>
    <t>Waterboiler Huur</t>
  </si>
  <si>
    <t>Internet Ziggo</t>
  </si>
  <si>
    <t>Huisdieren</t>
  </si>
  <si>
    <t>Boodschappen</t>
  </si>
  <si>
    <t>Heffingsvrijvermogen 2020 (2x € 30.846)</t>
  </si>
  <si>
    <t>APPARTEMENT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</si>
</sst>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2]\ #,##0.00"/>
  </numFmts>
  <fonts count="14" x14ac:knownFonts="1">
    <font>
      <sz val="12"/>
      <color rgb="FF000000"/>
      <name val="Calibri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color rgb="FF00B050"/>
      <name val="Calibri"/>
      <family val="2"/>
    </font>
    <font>
      <sz val="12"/>
      <color rgb="FF00B050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rgb="FF000000"/>
      <name val="Calibri"/>
      <family val="2"/>
    </font>
    <font>
      <b/>
      <sz val="12"/>
      <color rgb="FF00B050"/>
      <name val="Calibri"/>
      <family val="2"/>
    </font>
    <font>
      <b/>
      <u/>
      <sz val="12"/>
      <color theme="5" tint="-0.249977111117893"/>
      <name val="Calibri"/>
      <family val="2"/>
    </font>
    <font>
      <b/>
      <sz val="12"/>
      <color theme="5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0070C0"/>
        <bgColor rgb="FF00B0F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164" fontId="0" fillId="0" borderId="0" xfId="0" applyNumberFormat="1" applyFont="1"/>
    <xf numFmtId="9" fontId="0" fillId="0" borderId="0" xfId="0" applyNumberFormat="1" applyFont="1"/>
    <xf numFmtId="0" fontId="1" fillId="2" borderId="1" xfId="0" applyFont="1" applyFill="1" applyBorder="1" applyAlignment="1"/>
    <xf numFmtId="164" fontId="0" fillId="2" borderId="2" xfId="0" applyNumberFormat="1" applyFont="1" applyFill="1" applyBorder="1"/>
    <xf numFmtId="0" fontId="0" fillId="2" borderId="2" xfId="0" applyFont="1" applyFill="1" applyBorder="1"/>
    <xf numFmtId="9" fontId="0" fillId="2" borderId="2" xfId="0" applyNumberFormat="1" applyFont="1" applyFill="1" applyBorder="1"/>
    <xf numFmtId="0" fontId="0" fillId="2" borderId="3" xfId="0" applyFont="1" applyFill="1" applyBorder="1"/>
    <xf numFmtId="0" fontId="1" fillId="3" borderId="1" xfId="0" applyFont="1" applyFill="1" applyBorder="1"/>
    <xf numFmtId="164" fontId="0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0" fontId="0" fillId="0" borderId="4" xfId="0" applyFont="1" applyBorder="1"/>
    <xf numFmtId="0" fontId="0" fillId="0" borderId="0" xfId="0" applyFont="1"/>
    <xf numFmtId="10" fontId="0" fillId="0" borderId="0" xfId="0" applyNumberFormat="1" applyFont="1"/>
    <xf numFmtId="0" fontId="0" fillId="0" borderId="5" xfId="0" applyFont="1" applyBorder="1"/>
    <xf numFmtId="0" fontId="0" fillId="0" borderId="4" xfId="0" applyFont="1" applyBorder="1" applyAlignment="1"/>
    <xf numFmtId="164" fontId="0" fillId="0" borderId="0" xfId="0" applyNumberFormat="1" applyFont="1" applyAlignment="1"/>
    <xf numFmtId="0" fontId="2" fillId="0" borderId="5" xfId="0" applyFont="1" applyBorder="1" applyAlignment="1"/>
    <xf numFmtId="10" fontId="2" fillId="0" borderId="0" xfId="0" applyNumberFormat="1" applyFont="1"/>
    <xf numFmtId="0" fontId="2" fillId="0" borderId="5" xfId="0" applyFont="1" applyBorder="1" applyAlignment="1"/>
    <xf numFmtId="164" fontId="0" fillId="0" borderId="5" xfId="0" applyNumberFormat="1" applyFont="1" applyBorder="1"/>
    <xf numFmtId="0" fontId="3" fillId="0" borderId="4" xfId="0" applyFont="1" applyBorder="1" applyAlignment="1"/>
    <xf numFmtId="10" fontId="3" fillId="0" borderId="0" xfId="0" applyNumberFormat="1" applyFont="1"/>
    <xf numFmtId="0" fontId="0" fillId="0" borderId="0" xfId="0" applyFont="1" applyAlignment="1"/>
    <xf numFmtId="0" fontId="5" fillId="0" borderId="4" xfId="0" applyFont="1" applyBorder="1" applyAlignment="1"/>
    <xf numFmtId="0" fontId="2" fillId="0" borderId="5" xfId="0" applyFont="1" applyBorder="1" applyAlignment="1"/>
    <xf numFmtId="0" fontId="4" fillId="0" borderId="0" xfId="0" applyFont="1" applyAlignment="1"/>
    <xf numFmtId="0" fontId="3" fillId="0" borderId="4" xfId="0" applyFont="1" applyBorder="1"/>
    <xf numFmtId="164" fontId="3" fillId="0" borderId="0" xfId="0" applyNumberFormat="1" applyFont="1"/>
    <xf numFmtId="0" fontId="0" fillId="0" borderId="7" xfId="0" applyFont="1" applyBorder="1"/>
    <xf numFmtId="164" fontId="0" fillId="0" borderId="8" xfId="0" applyNumberFormat="1" applyFont="1" applyBorder="1"/>
    <xf numFmtId="0" fontId="2" fillId="0" borderId="9" xfId="0" applyFont="1" applyBorder="1" applyAlignment="1"/>
    <xf numFmtId="0" fontId="1" fillId="4" borderId="1" xfId="0" applyFont="1" applyFill="1" applyBorder="1"/>
    <xf numFmtId="164" fontId="0" fillId="4" borderId="2" xfId="0" applyNumberFormat="1" applyFont="1" applyFill="1" applyBorder="1"/>
    <xf numFmtId="0" fontId="2" fillId="4" borderId="5" xfId="0" applyFont="1" applyFill="1" applyBorder="1" applyAlignment="1"/>
    <xf numFmtId="164" fontId="6" fillId="0" borderId="0" xfId="0" applyNumberFormat="1" applyFont="1"/>
    <xf numFmtId="0" fontId="5" fillId="0" borderId="0" xfId="0" applyFont="1" applyAlignment="1"/>
    <xf numFmtId="164" fontId="4" fillId="0" borderId="0" xfId="0" applyNumberFormat="1" applyFont="1"/>
    <xf numFmtId="0" fontId="3" fillId="0" borderId="0" xfId="0" applyFont="1"/>
    <xf numFmtId="0" fontId="0" fillId="0" borderId="8" xfId="0" applyFont="1" applyBorder="1"/>
    <xf numFmtId="9" fontId="0" fillId="0" borderId="8" xfId="0" applyNumberFormat="1" applyFont="1" applyBorder="1"/>
    <xf numFmtId="0" fontId="0" fillId="0" borderId="9" xfId="0" applyFont="1" applyBorder="1"/>
    <xf numFmtId="165" fontId="7" fillId="0" borderId="0" xfId="0" applyNumberFormat="1" applyFont="1" applyAlignment="1"/>
    <xf numFmtId="10" fontId="8" fillId="0" borderId="0" xfId="0" applyNumberFormat="1" applyFont="1"/>
    <xf numFmtId="164" fontId="9" fillId="0" borderId="5" xfId="0" applyNumberFormat="1" applyFont="1" applyBorder="1" applyAlignment="1">
      <alignment horizontal="left"/>
    </xf>
    <xf numFmtId="10" fontId="0" fillId="0" borderId="8" xfId="0" applyNumberFormat="1" applyFont="1" applyBorder="1"/>
    <xf numFmtId="0" fontId="4" fillId="0" borderId="0" xfId="0" applyFont="1" applyAlignment="1">
      <alignment horizontal="right"/>
    </xf>
    <xf numFmtId="0" fontId="10" fillId="0" borderId="4" xfId="0" applyFont="1" applyBorder="1"/>
    <xf numFmtId="0" fontId="10" fillId="0" borderId="4" xfId="0" applyFont="1" applyBorder="1" applyAlignment="1"/>
    <xf numFmtId="0" fontId="0" fillId="0" borderId="6" xfId="0" applyFont="1" applyBorder="1" applyAlignment="1"/>
    <xf numFmtId="164" fontId="0" fillId="0" borderId="6" xfId="0" applyNumberFormat="1" applyFont="1" applyBorder="1"/>
    <xf numFmtId="0" fontId="0" fillId="0" borderId="6" xfId="0" applyFont="1" applyBorder="1"/>
    <xf numFmtId="10" fontId="0" fillId="0" borderId="6" xfId="0" applyNumberFormat="1" applyFont="1" applyBorder="1"/>
    <xf numFmtId="0" fontId="2" fillId="0" borderId="4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1" fillId="0" borderId="4" xfId="0" applyFont="1" applyBorder="1"/>
    <xf numFmtId="0" fontId="3" fillId="0" borderId="0" xfId="0" applyFont="1" applyAlignment="1"/>
    <xf numFmtId="0" fontId="1" fillId="5" borderId="1" xfId="0" applyFont="1" applyFill="1" applyBorder="1"/>
    <xf numFmtId="164" fontId="0" fillId="5" borderId="2" xfId="0" applyNumberFormat="1" applyFont="1" applyFill="1" applyBorder="1"/>
    <xf numFmtId="0" fontId="2" fillId="5" borderId="5" xfId="0" applyFont="1" applyFill="1" applyBorder="1" applyAlignment="1"/>
    <xf numFmtId="164" fontId="12" fillId="0" borderId="0" xfId="0" applyNumberFormat="1" applyFont="1"/>
    <xf numFmtId="0" fontId="13" fillId="0" borderId="4" xfId="0" applyFont="1" applyBorder="1"/>
    <xf numFmtId="164" fontId="0" fillId="0" borderId="0" xfId="0" applyNumberFormat="1" applyFont="1" applyFill="1" applyAlignment="1"/>
    <xf numFmtId="164" fontId="0" fillId="0" borderId="0" xfId="0" applyNumberFormat="1" applyFont="1" applyFill="1"/>
    <xf numFmtId="164" fontId="0" fillId="0" borderId="6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30</xdr:row>
      <xdr:rowOff>38100</xdr:rowOff>
    </xdr:from>
    <xdr:to>
      <xdr:col>10</xdr:col>
      <xdr:colOff>901700</xdr:colOff>
      <xdr:row>38</xdr:row>
      <xdr:rowOff>132555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0805005-D09C-FA41-AF9B-414619E0E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5791200"/>
          <a:ext cx="3949700" cy="1618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7"/>
  <sheetViews>
    <sheetView tabSelected="1" workbookViewId="0">
      <selection activeCell="N36" sqref="N36"/>
    </sheetView>
  </sheetViews>
  <sheetFormatPr baseColWidth="10" defaultColWidth="11.1640625" defaultRowHeight="15" customHeight="1" x14ac:dyDescent="0.2"/>
  <cols>
    <col min="1" max="1" width="4.1640625" customWidth="1"/>
    <col min="2" max="2" width="38.5" bestFit="1" customWidth="1"/>
    <col min="3" max="3" width="9.83203125" bestFit="1" customWidth="1"/>
    <col min="4" max="4" width="14.83203125" customWidth="1"/>
    <col min="5" max="5" width="8.33203125" customWidth="1"/>
    <col min="6" max="6" width="15.1640625" customWidth="1"/>
    <col min="7" max="7" width="8.33203125" customWidth="1"/>
    <col min="8" max="8" width="4" customWidth="1"/>
    <col min="9" max="9" width="32.33203125" customWidth="1"/>
    <col min="10" max="10" width="11" customWidth="1"/>
    <col min="11" max="11" width="16.33203125" bestFit="1" customWidth="1"/>
    <col min="12" max="12" width="11.33203125" bestFit="1" customWidth="1"/>
    <col min="13" max="13" width="8.33203125" customWidth="1"/>
    <col min="14" max="14" width="25.6640625" customWidth="1"/>
    <col min="15" max="19" width="8.33203125" customWidth="1"/>
    <col min="20" max="20" width="11.5" customWidth="1"/>
    <col min="21" max="26" width="8.33203125" customWidth="1"/>
  </cols>
  <sheetData>
    <row r="1" spans="2:14" ht="18.75" customHeight="1" x14ac:dyDescent="0.2">
      <c r="C1" s="1"/>
      <c r="E1" s="2"/>
    </row>
    <row r="2" spans="2:14" ht="15.75" customHeight="1" x14ac:dyDescent="0.2">
      <c r="B2" s="3" t="s">
        <v>0</v>
      </c>
      <c r="C2" s="4"/>
      <c r="D2" s="5"/>
      <c r="E2" s="6"/>
      <c r="F2" s="5"/>
      <c r="G2" s="7"/>
      <c r="I2" s="8" t="s">
        <v>1</v>
      </c>
      <c r="J2" s="9"/>
      <c r="K2" s="10"/>
    </row>
    <row r="3" spans="2:14" ht="15.75" customHeight="1" x14ac:dyDescent="0.2">
      <c r="B3" s="47" t="s">
        <v>28</v>
      </c>
      <c r="C3" s="63">
        <v>150</v>
      </c>
      <c r="D3" s="12" t="s">
        <v>2</v>
      </c>
      <c r="E3" s="13">
        <f>C3/C25</f>
        <v>5.4118996850274388E-2</v>
      </c>
      <c r="F3" s="12"/>
      <c r="G3" s="14"/>
      <c r="I3" s="48" t="s">
        <v>41</v>
      </c>
      <c r="J3" s="16">
        <v>4000</v>
      </c>
      <c r="K3" s="17" t="s">
        <v>3</v>
      </c>
      <c r="L3" s="13"/>
    </row>
    <row r="4" spans="2:14" ht="15.75" customHeight="1" x14ac:dyDescent="0.2">
      <c r="B4" s="11" t="s">
        <v>4</v>
      </c>
      <c r="C4" s="63">
        <v>25</v>
      </c>
      <c r="D4" t="s">
        <v>2</v>
      </c>
      <c r="E4" s="18">
        <f>C4/C25</f>
        <v>9.0198328083790653E-3</v>
      </c>
      <c r="F4" t="s">
        <v>5</v>
      </c>
      <c r="G4" s="14"/>
      <c r="I4" s="48" t="s">
        <v>39</v>
      </c>
      <c r="J4" s="16">
        <v>2500</v>
      </c>
      <c r="K4" s="17" t="s">
        <v>3</v>
      </c>
      <c r="L4" s="13"/>
    </row>
    <row r="5" spans="2:14" ht="15.75" customHeight="1" x14ac:dyDescent="0.2">
      <c r="B5" s="11" t="s">
        <v>6</v>
      </c>
      <c r="C5" s="64">
        <v>13.17</v>
      </c>
      <c r="D5" t="s">
        <v>2</v>
      </c>
      <c r="E5" s="18">
        <f>C5/C25</f>
        <v>4.7516479234540913E-3</v>
      </c>
      <c r="F5" t="s">
        <v>5</v>
      </c>
      <c r="G5" s="14"/>
      <c r="I5" s="47" t="s">
        <v>42</v>
      </c>
      <c r="J5" s="16">
        <v>75</v>
      </c>
      <c r="K5" s="17" t="s">
        <v>3</v>
      </c>
      <c r="L5" s="13"/>
    </row>
    <row r="6" spans="2:14" ht="15.75" customHeight="1" x14ac:dyDescent="0.2">
      <c r="B6" s="11" t="s">
        <v>7</v>
      </c>
      <c r="C6" s="64">
        <v>15.75</v>
      </c>
      <c r="D6" s="12" t="s">
        <v>2</v>
      </c>
      <c r="E6" s="18">
        <f>C6/C25</f>
        <v>5.6824946692788109E-3</v>
      </c>
      <c r="F6" s="12" t="s">
        <v>5</v>
      </c>
      <c r="G6" s="14"/>
      <c r="I6" s="11"/>
      <c r="J6" s="1"/>
      <c r="K6" s="19"/>
      <c r="L6" s="13"/>
    </row>
    <row r="7" spans="2:14" ht="15.75" customHeight="1" x14ac:dyDescent="0.2">
      <c r="B7" s="11" t="s">
        <v>8</v>
      </c>
      <c r="C7" s="64">
        <v>20.25</v>
      </c>
      <c r="D7" s="12" t="s">
        <v>2</v>
      </c>
      <c r="E7" s="18">
        <f>C7/C25</f>
        <v>7.3060645747870427E-3</v>
      </c>
      <c r="F7" s="12" t="s">
        <v>5</v>
      </c>
      <c r="G7" s="14"/>
      <c r="I7" s="21" t="s">
        <v>10</v>
      </c>
      <c r="K7" s="19"/>
      <c r="L7" s="13"/>
    </row>
    <row r="8" spans="2:14" ht="15.75" customHeight="1" x14ac:dyDescent="0.2">
      <c r="B8" s="48" t="s">
        <v>29</v>
      </c>
      <c r="C8" s="65">
        <v>1124</v>
      </c>
      <c r="D8" s="12" t="s">
        <v>9</v>
      </c>
      <c r="E8" s="18">
        <f>C8/C25</f>
        <v>0.40553168306472276</v>
      </c>
      <c r="F8" s="12"/>
      <c r="G8" s="20"/>
      <c r="I8" s="48" t="s">
        <v>40</v>
      </c>
      <c r="J8" s="16">
        <v>900</v>
      </c>
      <c r="K8" s="17" t="s">
        <v>3</v>
      </c>
      <c r="L8" s="22"/>
    </row>
    <row r="9" spans="2:14" ht="15.75" customHeight="1" x14ac:dyDescent="0.2">
      <c r="B9" s="47" t="s">
        <v>49</v>
      </c>
      <c r="C9" s="63">
        <v>44.8</v>
      </c>
      <c r="D9" s="12" t="s">
        <v>2</v>
      </c>
      <c r="E9" s="18">
        <f>C9/C25</f>
        <v>1.6163540392615285E-2</v>
      </c>
      <c r="F9" s="12"/>
      <c r="G9" s="14"/>
      <c r="I9" s="15"/>
      <c r="J9" s="16"/>
      <c r="K9" s="17"/>
      <c r="L9" s="13"/>
    </row>
    <row r="10" spans="2:14" ht="15.75" customHeight="1" x14ac:dyDescent="0.2">
      <c r="B10" s="47" t="s">
        <v>50</v>
      </c>
      <c r="C10" s="64">
        <v>8</v>
      </c>
      <c r="D10" s="12" t="s">
        <v>2</v>
      </c>
      <c r="E10" s="18">
        <f>C10/C25</f>
        <v>2.8863464986813008E-3</v>
      </c>
      <c r="F10" s="12"/>
      <c r="G10" s="14"/>
      <c r="H10" s="1"/>
      <c r="I10" s="24" t="s">
        <v>11</v>
      </c>
      <c r="K10" s="19"/>
      <c r="L10" s="13"/>
    </row>
    <row r="11" spans="2:14" ht="15.75" customHeight="1" x14ac:dyDescent="0.2">
      <c r="B11" s="47" t="s">
        <v>51</v>
      </c>
      <c r="C11" s="65">
        <v>550</v>
      </c>
      <c r="D11" s="12" t="s">
        <v>2</v>
      </c>
      <c r="E11" s="18">
        <f>C11/C25</f>
        <v>0.19843632178433943</v>
      </c>
      <c r="F11" s="12"/>
      <c r="G11" s="14"/>
      <c r="H11" s="1"/>
      <c r="I11" s="11" t="s">
        <v>12</v>
      </c>
      <c r="J11" s="16">
        <v>10</v>
      </c>
      <c r="K11" s="17" t="s">
        <v>3</v>
      </c>
      <c r="L11" s="13"/>
    </row>
    <row r="12" spans="2:14" ht="15.75" customHeight="1" x14ac:dyDescent="0.2">
      <c r="B12" s="48" t="s">
        <v>30</v>
      </c>
      <c r="C12" s="64">
        <v>4.3099999999999996</v>
      </c>
      <c r="D12" s="12" t="s">
        <v>2</v>
      </c>
      <c r="E12" s="18">
        <f>C12/C25</f>
        <v>1.5550191761645508E-3</v>
      </c>
      <c r="F12" s="12"/>
      <c r="G12" s="14"/>
      <c r="I12" s="53" t="s">
        <v>43</v>
      </c>
      <c r="J12" s="16">
        <v>200</v>
      </c>
      <c r="K12" s="25" t="s">
        <v>3</v>
      </c>
    </row>
    <row r="13" spans="2:14" ht="15.75" customHeight="1" x14ac:dyDescent="0.2">
      <c r="B13" s="48" t="s">
        <v>31</v>
      </c>
      <c r="C13" s="63">
        <v>93</v>
      </c>
      <c r="D13" s="23" t="s">
        <v>13</v>
      </c>
      <c r="E13" s="18">
        <f>C13/C25</f>
        <v>3.3553778047170121E-2</v>
      </c>
      <c r="F13" s="23" t="s">
        <v>5</v>
      </c>
      <c r="G13" s="14"/>
      <c r="I13" s="54"/>
      <c r="J13" s="49"/>
      <c r="K13" s="55"/>
    </row>
    <row r="14" spans="2:14" ht="15.75" customHeight="1" x14ac:dyDescent="0.2">
      <c r="B14" s="48" t="s">
        <v>32</v>
      </c>
      <c r="C14" s="63">
        <v>153.9</v>
      </c>
      <c r="D14" s="26" t="s">
        <v>2</v>
      </c>
      <c r="E14" s="18">
        <f>C14/C25</f>
        <v>5.5526090768381525E-2</v>
      </c>
      <c r="G14" s="14"/>
      <c r="H14" s="1"/>
      <c r="I14" s="27" t="s">
        <v>15</v>
      </c>
      <c r="J14" s="28">
        <f>SUM(J3:J12)</f>
        <v>7685</v>
      </c>
      <c r="K14" s="19" t="s">
        <v>16</v>
      </c>
      <c r="L14" s="22"/>
      <c r="N14" s="12"/>
    </row>
    <row r="15" spans="2:14" ht="15.75" customHeight="1" x14ac:dyDescent="0.2">
      <c r="B15" s="15" t="s">
        <v>14</v>
      </c>
      <c r="C15" s="63">
        <v>36.85</v>
      </c>
      <c r="D15" s="23" t="s">
        <v>2</v>
      </c>
      <c r="E15" s="18">
        <f>C15/C25</f>
        <v>1.3295233559550743E-2</v>
      </c>
      <c r="F15" s="12"/>
      <c r="G15" s="14"/>
      <c r="H15" s="1"/>
      <c r="I15" s="29"/>
      <c r="J15" s="30"/>
      <c r="K15" s="31"/>
      <c r="L15" s="13"/>
      <c r="N15" s="12"/>
    </row>
    <row r="16" spans="2:14" ht="15.75" customHeight="1" x14ac:dyDescent="0.2">
      <c r="B16" s="48" t="s">
        <v>33</v>
      </c>
      <c r="C16" s="63">
        <v>105</v>
      </c>
      <c r="D16" s="23" t="s">
        <v>2</v>
      </c>
      <c r="E16" s="18">
        <f>C16/C25</f>
        <v>3.7883297795192075E-2</v>
      </c>
      <c r="F16" s="12"/>
      <c r="G16" s="14"/>
      <c r="H16" s="1"/>
      <c r="L16" s="13"/>
      <c r="N16" s="12"/>
    </row>
    <row r="17" spans="1:14" ht="15.75" customHeight="1" x14ac:dyDescent="0.2">
      <c r="B17" s="48" t="s">
        <v>34</v>
      </c>
      <c r="C17" s="63">
        <v>150</v>
      </c>
      <c r="D17" s="23" t="s">
        <v>2</v>
      </c>
      <c r="E17" s="18">
        <f>C17/C25</f>
        <v>5.4118996850274388E-2</v>
      </c>
      <c r="F17" s="12"/>
      <c r="G17" s="14"/>
      <c r="I17" s="32" t="s">
        <v>17</v>
      </c>
      <c r="J17" s="33"/>
      <c r="K17" s="34"/>
      <c r="N17" s="12"/>
    </row>
    <row r="18" spans="1:14" ht="15.75" customHeight="1" x14ac:dyDescent="0.2">
      <c r="B18" s="48" t="s">
        <v>35</v>
      </c>
      <c r="C18" s="63">
        <v>136</v>
      </c>
      <c r="D18" s="23" t="s">
        <v>2</v>
      </c>
      <c r="E18" s="18">
        <f>C18/C25</f>
        <v>4.9067890477582116E-2</v>
      </c>
      <c r="F18" s="12"/>
      <c r="G18" s="14"/>
      <c r="H18" s="1"/>
      <c r="I18" s="11" t="s">
        <v>1</v>
      </c>
      <c r="J18" s="1">
        <f>J14</f>
        <v>7685</v>
      </c>
      <c r="K18" s="19" t="s">
        <v>2</v>
      </c>
      <c r="N18" s="12"/>
    </row>
    <row r="19" spans="1:14" ht="15.75" customHeight="1" x14ac:dyDescent="0.2">
      <c r="B19" s="48" t="s">
        <v>36</v>
      </c>
      <c r="C19" s="63">
        <v>37.32</v>
      </c>
      <c r="D19" s="23" t="s">
        <v>2</v>
      </c>
      <c r="E19" s="18">
        <f>C19/C25</f>
        <v>1.3464806416348268E-2</v>
      </c>
      <c r="F19" s="12"/>
      <c r="G19" s="14"/>
      <c r="I19" s="11" t="s">
        <v>18</v>
      </c>
      <c r="J19" s="1">
        <f>C38</f>
        <v>3007.6699999999996</v>
      </c>
      <c r="K19" s="19" t="s">
        <v>2</v>
      </c>
      <c r="N19" s="12"/>
    </row>
    <row r="20" spans="1:14" ht="15.75" customHeight="1" x14ac:dyDescent="0.2">
      <c r="B20" s="48" t="s">
        <v>21</v>
      </c>
      <c r="C20" s="63">
        <v>19.329999999999998</v>
      </c>
      <c r="D20" s="23" t="s">
        <v>2</v>
      </c>
      <c r="E20" s="18">
        <f>C20/C25</f>
        <v>6.9741347274386925E-3</v>
      </c>
      <c r="F20" s="12"/>
      <c r="G20" s="14"/>
      <c r="I20" s="11"/>
      <c r="J20" s="1"/>
      <c r="K20" s="19"/>
      <c r="N20" s="12"/>
    </row>
    <row r="21" spans="1:14" ht="15.75" customHeight="1" x14ac:dyDescent="0.2">
      <c r="B21" s="48" t="s">
        <v>37</v>
      </c>
      <c r="C21" s="63">
        <v>42</v>
      </c>
      <c r="D21" s="23" t="s">
        <v>2</v>
      </c>
      <c r="E21" s="18">
        <f>C21/C25</f>
        <v>1.515331911807683E-2</v>
      </c>
      <c r="F21" s="12"/>
      <c r="G21" s="14"/>
      <c r="I21" s="56" t="s">
        <v>44</v>
      </c>
      <c r="J21" s="35">
        <f>J18-J19</f>
        <v>4677.33</v>
      </c>
      <c r="K21" s="19" t="s">
        <v>2</v>
      </c>
      <c r="N21" s="12"/>
    </row>
    <row r="22" spans="1:14" ht="15.75" customHeight="1" x14ac:dyDescent="0.2">
      <c r="B22" s="48" t="s">
        <v>20</v>
      </c>
      <c r="C22" s="63">
        <v>10.99</v>
      </c>
      <c r="D22" s="12" t="s">
        <v>2</v>
      </c>
      <c r="E22" s="18">
        <f>C22/C25</f>
        <v>3.9651185025634372E-3</v>
      </c>
      <c r="F22" s="12"/>
      <c r="G22" s="14"/>
      <c r="I22" s="29"/>
      <c r="J22" s="30"/>
      <c r="K22" s="31"/>
      <c r="N22" s="12"/>
    </row>
    <row r="23" spans="1:14" ht="15.75" customHeight="1" x14ac:dyDescent="0.2">
      <c r="B23" s="48" t="s">
        <v>38</v>
      </c>
      <c r="C23" s="63">
        <v>32</v>
      </c>
      <c r="D23" s="12" t="s">
        <v>2</v>
      </c>
      <c r="E23" s="18">
        <f>C23/C25</f>
        <v>1.1545385994725203E-2</v>
      </c>
      <c r="F23" s="12"/>
      <c r="G23" s="14"/>
      <c r="N23" s="12"/>
    </row>
    <row r="24" spans="1:14" ht="15.75" customHeight="1" x14ac:dyDescent="0.2">
      <c r="B24" s="27"/>
      <c r="C24" s="28"/>
      <c r="D24" s="38"/>
      <c r="E24" s="2"/>
      <c r="F24" s="12"/>
      <c r="G24" s="14"/>
      <c r="I24" s="58" t="s">
        <v>45</v>
      </c>
      <c r="J24" s="59"/>
      <c r="K24" s="60"/>
      <c r="N24" s="12"/>
    </row>
    <row r="25" spans="1:14" ht="15.75" customHeight="1" x14ac:dyDescent="0.2">
      <c r="B25" s="27" t="s">
        <v>19</v>
      </c>
      <c r="C25" s="28">
        <f>SUM(C2:C23)</f>
        <v>2771.6699999999996</v>
      </c>
      <c r="D25" s="38" t="s">
        <v>2</v>
      </c>
      <c r="E25" s="2"/>
      <c r="F25" s="12"/>
      <c r="G25" s="14"/>
      <c r="I25" s="47" t="s">
        <v>46</v>
      </c>
      <c r="J25" s="1">
        <f>J8+J11+J12</f>
        <v>1110</v>
      </c>
      <c r="K25" s="25" t="s">
        <v>2</v>
      </c>
      <c r="L25" s="36"/>
      <c r="N25" s="12"/>
    </row>
    <row r="26" spans="1:14" ht="15.75" customHeight="1" x14ac:dyDescent="0.2">
      <c r="A26" s="49"/>
      <c r="B26" s="29"/>
      <c r="C26" s="30"/>
      <c r="D26" s="39"/>
      <c r="E26" s="40"/>
      <c r="F26" s="39"/>
      <c r="G26" s="41"/>
      <c r="H26" s="49"/>
      <c r="I26" s="11" t="s">
        <v>18</v>
      </c>
      <c r="J26" s="1">
        <f>J19</f>
        <v>3007.6699999999996</v>
      </c>
      <c r="K26" s="25" t="s">
        <v>2</v>
      </c>
      <c r="L26" s="37"/>
      <c r="N26" s="36"/>
    </row>
    <row r="27" spans="1:14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11"/>
      <c r="J27" s="1"/>
      <c r="K27" s="25"/>
      <c r="L27" s="37"/>
    </row>
    <row r="28" spans="1:14" ht="15.75" customHeight="1" x14ac:dyDescent="0.2">
      <c r="B28" s="3" t="s">
        <v>53</v>
      </c>
      <c r="C28" s="4"/>
      <c r="D28" s="4"/>
      <c r="E28" s="4"/>
      <c r="F28" s="4"/>
      <c r="G28" s="7"/>
      <c r="I28" s="62" t="s">
        <v>47</v>
      </c>
      <c r="J28" s="61">
        <f>J25-J26</f>
        <v>-1897.6699999999996</v>
      </c>
      <c r="K28" s="25" t="s">
        <v>2</v>
      </c>
      <c r="L28" s="37"/>
      <c r="N28" s="23"/>
    </row>
    <row r="29" spans="1:14" ht="15.75" customHeight="1" x14ac:dyDescent="0.2">
      <c r="B29" s="47" t="s">
        <v>22</v>
      </c>
      <c r="C29" s="1">
        <v>0</v>
      </c>
      <c r="D29" s="12" t="s">
        <v>2</v>
      </c>
      <c r="E29" s="13">
        <f>C29/C35</f>
        <v>0</v>
      </c>
      <c r="F29" s="12"/>
      <c r="G29" s="14"/>
      <c r="I29" s="29"/>
      <c r="J29" s="30"/>
      <c r="K29" s="31"/>
      <c r="N29" s="12"/>
    </row>
    <row r="30" spans="1:14" ht="15.75" customHeight="1" x14ac:dyDescent="0.2">
      <c r="B30" s="11" t="s">
        <v>23</v>
      </c>
      <c r="C30" s="1">
        <v>161</v>
      </c>
      <c r="D30" s="12" t="s">
        <v>2</v>
      </c>
      <c r="E30" s="18">
        <f>C30/C35</f>
        <v>0.68220338983050843</v>
      </c>
      <c r="F30" s="12"/>
      <c r="G30" s="14"/>
      <c r="N30" s="12"/>
    </row>
    <row r="31" spans="1:14" ht="15.75" customHeight="1" x14ac:dyDescent="0.2">
      <c r="B31" s="11" t="s">
        <v>24</v>
      </c>
      <c r="C31" s="16">
        <v>93</v>
      </c>
      <c r="D31" s="12" t="s">
        <v>2</v>
      </c>
      <c r="E31" s="18">
        <f>C31/C35</f>
        <v>0.3940677966101695</v>
      </c>
      <c r="F31" s="12" t="s">
        <v>5</v>
      </c>
      <c r="G31" s="14"/>
      <c r="I31" s="23"/>
      <c r="J31" s="36"/>
      <c r="K31" s="36"/>
      <c r="N31" s="12"/>
    </row>
    <row r="32" spans="1:14" ht="15.75" customHeight="1" x14ac:dyDescent="0.2">
      <c r="B32" s="48" t="s">
        <v>52</v>
      </c>
      <c r="C32" s="42">
        <v>-27.66</v>
      </c>
      <c r="D32" s="26" t="s">
        <v>2</v>
      </c>
      <c r="E32" s="18">
        <f>C32/C35</f>
        <v>-0.11720338983050847</v>
      </c>
      <c r="F32" s="12" t="s">
        <v>5</v>
      </c>
      <c r="G32" s="14"/>
      <c r="I32" s="57"/>
      <c r="J32" s="37"/>
      <c r="K32" s="37"/>
    </row>
    <row r="33" spans="2:13" ht="15.75" customHeight="1" x14ac:dyDescent="0.2">
      <c r="B33" s="47" t="s">
        <v>48</v>
      </c>
      <c r="C33" s="1">
        <v>9.66</v>
      </c>
      <c r="D33" s="12" t="s">
        <v>2</v>
      </c>
      <c r="E33" s="13">
        <f>C33/C35</f>
        <v>4.0932203389830508E-2</v>
      </c>
      <c r="F33" s="12" t="s">
        <v>25</v>
      </c>
      <c r="G33" s="14"/>
      <c r="H33" s="12"/>
    </row>
    <row r="34" spans="2:13" ht="15.75" customHeight="1" x14ac:dyDescent="0.2">
      <c r="B34" s="27"/>
      <c r="C34" s="28"/>
      <c r="D34" s="38"/>
      <c r="E34" s="43"/>
      <c r="F34" s="12"/>
      <c r="G34" s="14"/>
    </row>
    <row r="35" spans="2:13" ht="15.75" customHeight="1" x14ac:dyDescent="0.2">
      <c r="B35" s="27" t="s">
        <v>19</v>
      </c>
      <c r="C35" s="28">
        <f>SUM(C29:C33)</f>
        <v>236</v>
      </c>
      <c r="D35" s="38" t="s">
        <v>2</v>
      </c>
      <c r="E35" s="43"/>
      <c r="F35" s="23" t="s">
        <v>26</v>
      </c>
      <c r="G35" s="44">
        <f>J8-C35</f>
        <v>664</v>
      </c>
      <c r="M35" s="12"/>
    </row>
    <row r="36" spans="2:13" ht="15.75" customHeight="1" x14ac:dyDescent="0.2">
      <c r="B36" s="29"/>
      <c r="C36" s="30"/>
      <c r="D36" s="39"/>
      <c r="E36" s="45"/>
      <c r="F36" s="39"/>
      <c r="G36" s="41"/>
    </row>
    <row r="37" spans="2:13" ht="15.75" customHeight="1" x14ac:dyDescent="0.2">
      <c r="B37" s="51"/>
      <c r="C37" s="50"/>
      <c r="D37" s="51"/>
      <c r="E37" s="52"/>
      <c r="F37" s="51"/>
      <c r="G37" s="51"/>
    </row>
    <row r="38" spans="2:13" s="23" customFormat="1" ht="15.75" customHeight="1" x14ac:dyDescent="0.2">
      <c r="B38" s="38" t="s">
        <v>27</v>
      </c>
      <c r="C38" s="28">
        <f>C35+C25</f>
        <v>3007.6699999999996</v>
      </c>
      <c r="D38" s="38" t="s">
        <v>2</v>
      </c>
      <c r="E38"/>
      <c r="F38"/>
      <c r="G38"/>
      <c r="L38"/>
    </row>
    <row r="39" spans="2:13" ht="15.75" customHeight="1" x14ac:dyDescent="0.2">
      <c r="L39" s="23"/>
    </row>
    <row r="40" spans="2:13" ht="15.75" customHeight="1" x14ac:dyDescent="0.2"/>
    <row r="41" spans="2:13" ht="15.75" customHeight="1" x14ac:dyDescent="0.2">
      <c r="I41" s="46"/>
    </row>
    <row r="42" spans="2:13" ht="15.75" customHeight="1" x14ac:dyDescent="0.2"/>
    <row r="43" spans="2:13" ht="15.75" customHeight="1" x14ac:dyDescent="0.2"/>
    <row r="44" spans="2:13" ht="15.75" customHeight="1" x14ac:dyDescent="0.2"/>
    <row r="45" spans="2:13" ht="15.75" customHeight="1" x14ac:dyDescent="0.2"/>
    <row r="46" spans="2:13" ht="15.75" customHeight="1" x14ac:dyDescent="0.2"/>
    <row r="47" spans="2:13" ht="15.75" customHeight="1" x14ac:dyDescent="0.2"/>
    <row r="48" spans="2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pageMargins left="0.7" right="0.7" top="0.75" bottom="0.75" header="0" footer="0"/>
  <pageSetup paperSize="9" fitToWidth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Levenkostenberekening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Derksen</cp:lastModifiedBy>
  <dcterms:created xsi:type="dcterms:W3CDTF">2020-01-07T08:33:19Z</dcterms:created>
  <dcterms:modified xsi:type="dcterms:W3CDTF">2020-01-07T08:47:30Z</dcterms:modified>
</cp:coreProperties>
</file>